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DGN+PAU 2021\II-395 Zastávka – hranice kraje, úsek I. a II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34" i="1" l="1"/>
  <c r="G14" i="1"/>
  <c r="G33" i="1" l="1"/>
  <c r="G32" i="1"/>
  <c r="G31" i="1"/>
  <c r="G30" i="1"/>
  <c r="G36" i="1"/>
  <c r="G35" i="1"/>
  <c r="E33" i="1"/>
  <c r="G29" i="1"/>
  <c r="G28" i="1"/>
  <c r="E28" i="1"/>
  <c r="E32" i="1" s="1"/>
  <c r="F25" i="1"/>
  <c r="G10" i="1"/>
  <c r="G16" i="1"/>
  <c r="G15" i="1"/>
  <c r="G13" i="1"/>
  <c r="G12" i="1"/>
  <c r="G11" i="1"/>
  <c r="G37" i="1" l="1"/>
  <c r="G38" i="1" s="1"/>
  <c r="G39" i="1" s="1"/>
  <c r="E31" i="1"/>
  <c r="E30" i="1"/>
  <c r="E8" i="1"/>
  <c r="E13" i="1" s="1"/>
  <c r="E11" i="1" l="1"/>
  <c r="E10" i="1"/>
  <c r="E12" i="1"/>
  <c r="F5" i="1" l="1"/>
  <c r="G9" i="1" l="1"/>
  <c r="G8" i="1"/>
  <c r="G17" i="1" l="1"/>
  <c r="G18" i="1" s="1"/>
  <c r="G19" i="1" s="1"/>
</calcChain>
</file>

<file path=xl/sharedStrings.xml><?xml version="1.0" encoding="utf-8"?>
<sst xmlns="http://schemas.openxmlformats.org/spreadsheetml/2006/main" count="90" uniqueCount="40">
  <si>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</si>
  <si>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</si>
  <si>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</si>
  <si>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</si>
  <si>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</si>
  <si>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</si>
  <si>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</si>
  <si>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</si>
  <si>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</si>
  <si>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</si>
  <si>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</si>
  <si>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</si>
  <si>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</si>
  <si>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</si>
  <si>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</si>
  <si>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</si>
  <si>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</si>
  <si>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</si>
  <si>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</si>
  <si>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</si>
  <si>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</si>
  <si>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</si>
  <si>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</si>
  <si>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</si>
  <si>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</si>
  <si>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</si>
  <si>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</si>
  <si>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</si>
  <si>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</si>
  <si>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</si>
  <si>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</si>
  <si>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</si>
  <si>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</si>
  <si>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</si>
  <si>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</si>
  <si>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</si>
  <si>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</si>
  <si>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 xml:space="preserve">II/395 Zastávka - hranice kraje, úsek I. a II. </t>
  </si>
  <si>
    <t xml:space="preserve">III/3951 od křižovatky s III/3956 po křižovatku s II/395 </t>
  </si>
  <si>
    <t>Kalkulace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</si>
</sst>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left" wrapText="1"/>
    </xf>
    <xf numFmtId="0" fontId="8" fillId="5" borderId="23" xfId="0" applyFont="1" applyFill="1" applyBorder="1" applyAlignment="1">
      <alignment horizontal="left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9"/>
  <sheetViews>
    <sheetView tabSelected="1" topLeftCell="B4" zoomScale="70" zoomScaleNormal="70" workbookViewId="0">
      <selection activeCell="J14" sqref="J14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1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3" t="s">
        <v>39</v>
      </c>
      <c r="C4" s="30"/>
      <c r="D4" s="24" t="s">
        <v>31</v>
      </c>
      <c r="E4" s="25" t="s">
        <v>32</v>
      </c>
      <c r="F4" s="25" t="s">
        <v>33</v>
      </c>
      <c r="G4" s="23" t="s">
        <v>34</v>
      </c>
    </row>
    <row r="5" spans="2:10" ht="29.25" customHeight="1" thickBot="1" x14ac:dyDescent="0.45">
      <c r="B5" s="31" t="s">
        <v>37</v>
      </c>
      <c r="C5" s="32"/>
      <c r="D5" s="26">
        <v>5.5540000000000003</v>
      </c>
      <c r="E5" s="27">
        <v>6.5</v>
      </c>
      <c r="F5" s="28">
        <f>(D5*E5*1000)</f>
        <v>36101</v>
      </c>
      <c r="G5" s="29" t="s">
        <v>35</v>
      </c>
    </row>
    <row r="6" spans="2:10" ht="30" customHeight="1" x14ac:dyDescent="0.25">
      <c r="B6" s="52" t="s">
        <v>20</v>
      </c>
      <c r="C6" s="54" t="s">
        <v>21</v>
      </c>
      <c r="D6" s="56" t="s">
        <v>0</v>
      </c>
      <c r="E6" s="58" t="s">
        <v>1</v>
      </c>
      <c r="F6" s="21" t="s">
        <v>2</v>
      </c>
      <c r="G6" s="22" t="s">
        <v>4</v>
      </c>
    </row>
    <row r="7" spans="2:10" ht="30" customHeight="1" thickBot="1" x14ac:dyDescent="0.3">
      <c r="B7" s="53"/>
      <c r="C7" s="55"/>
      <c r="D7" s="57"/>
      <c r="E7" s="59"/>
      <c r="F7" s="4" t="s">
        <v>3</v>
      </c>
      <c r="G7" s="5" t="s">
        <v>5</v>
      </c>
    </row>
    <row r="8" spans="2:10" ht="30" customHeight="1" x14ac:dyDescent="0.25">
      <c r="B8" s="6" t="s">
        <v>6</v>
      </c>
      <c r="C8" s="7" t="s">
        <v>24</v>
      </c>
      <c r="D8" s="12" t="s">
        <v>7</v>
      </c>
      <c r="E8" s="38">
        <f>D5</f>
        <v>5.5540000000000003</v>
      </c>
      <c r="F8" s="39"/>
      <c r="G8" s="19">
        <f>(E8*F8)</f>
        <v>0</v>
      </c>
    </row>
    <row r="9" spans="2:10" ht="30" customHeight="1" x14ac:dyDescent="0.25">
      <c r="B9" s="8" t="s">
        <v>8</v>
      </c>
      <c r="C9" s="7" t="s">
        <v>25</v>
      </c>
      <c r="D9" s="12" t="s">
        <v>27</v>
      </c>
      <c r="E9" s="12">
        <v>1</v>
      </c>
      <c r="F9" s="40"/>
      <c r="G9" s="19">
        <f t="shared" ref="G9" si="0">(E9*F9)</f>
        <v>0</v>
      </c>
    </row>
    <row r="10" spans="2:10" ht="30" customHeight="1" x14ac:dyDescent="0.25">
      <c r="B10" s="8" t="s">
        <v>10</v>
      </c>
      <c r="C10" s="9" t="s">
        <v>22</v>
      </c>
      <c r="D10" s="13" t="s">
        <v>9</v>
      </c>
      <c r="E10" s="37">
        <f>(E8*1000/30)</f>
        <v>185.13333333333333</v>
      </c>
      <c r="F10" s="40"/>
      <c r="G10" s="19">
        <f>185*F10</f>
        <v>0</v>
      </c>
    </row>
    <row r="11" spans="2:10" ht="30" customHeight="1" x14ac:dyDescent="0.25">
      <c r="B11" s="8" t="s">
        <v>11</v>
      </c>
      <c r="C11" s="10" t="s">
        <v>17</v>
      </c>
      <c r="D11" s="13" t="s">
        <v>9</v>
      </c>
      <c r="E11" s="37">
        <f>(E8*1000/600)</f>
        <v>9.2566666666666659</v>
      </c>
      <c r="F11" s="40"/>
      <c r="G11" s="42">
        <f>9*F11</f>
        <v>0</v>
      </c>
    </row>
    <row r="12" spans="2:10" ht="30" customHeight="1" x14ac:dyDescent="0.25">
      <c r="B12" s="8" t="s">
        <v>12</v>
      </c>
      <c r="C12" s="10" t="s">
        <v>23</v>
      </c>
      <c r="D12" s="13" t="s">
        <v>9</v>
      </c>
      <c r="E12" s="37">
        <f>(E8*1000/1500)</f>
        <v>3.7026666666666666</v>
      </c>
      <c r="F12" s="40"/>
      <c r="G12" s="42">
        <f>4*F12</f>
        <v>0</v>
      </c>
    </row>
    <row r="13" spans="2:10" ht="30" customHeight="1" x14ac:dyDescent="0.25">
      <c r="B13" s="8" t="s">
        <v>13</v>
      </c>
      <c r="C13" s="10" t="s">
        <v>18</v>
      </c>
      <c r="D13" s="13" t="s">
        <v>9</v>
      </c>
      <c r="E13" s="37">
        <f>(E8*1000/1500)</f>
        <v>3.7026666666666666</v>
      </c>
      <c r="F13" s="40"/>
      <c r="G13" s="42">
        <f>4*F13</f>
        <v>0</v>
      </c>
    </row>
    <row r="14" spans="2:10" ht="30" customHeight="1" x14ac:dyDescent="0.25">
      <c r="B14" s="8" t="s">
        <v>14</v>
      </c>
      <c r="C14" s="10" t="s">
        <v>36</v>
      </c>
      <c r="D14" s="13" t="s">
        <v>9</v>
      </c>
      <c r="E14" s="37">
        <v>8</v>
      </c>
      <c r="F14" s="40"/>
      <c r="G14" s="42">
        <f>8*F14</f>
        <v>0</v>
      </c>
      <c r="H14" s="34"/>
      <c r="I14" s="34"/>
      <c r="J14" s="34"/>
    </row>
    <row r="15" spans="2:10" ht="30" customHeight="1" x14ac:dyDescent="0.25">
      <c r="B15" s="8" t="s">
        <v>26</v>
      </c>
      <c r="C15" s="10" t="s">
        <v>19</v>
      </c>
      <c r="D15" s="13" t="s">
        <v>9</v>
      </c>
      <c r="E15" s="13">
        <v>1</v>
      </c>
      <c r="F15" s="40"/>
      <c r="G15" s="42">
        <f>1*F15</f>
        <v>0</v>
      </c>
      <c r="H15" s="34"/>
      <c r="I15" s="34"/>
      <c r="J15" s="34"/>
    </row>
    <row r="16" spans="2:10" ht="30" customHeight="1" thickBot="1" x14ac:dyDescent="0.3">
      <c r="B16" s="14" t="s">
        <v>29</v>
      </c>
      <c r="C16" s="15" t="s">
        <v>30</v>
      </c>
      <c r="D16" s="20" t="s">
        <v>27</v>
      </c>
      <c r="E16" s="20">
        <v>1</v>
      </c>
      <c r="F16" s="41"/>
      <c r="G16" s="42">
        <f>1*F16</f>
        <v>0</v>
      </c>
      <c r="H16" s="34"/>
      <c r="I16" s="34"/>
      <c r="J16" s="34"/>
    </row>
    <row r="17" spans="2:7" ht="30" customHeight="1" x14ac:dyDescent="0.25">
      <c r="B17" s="60" t="s">
        <v>15</v>
      </c>
      <c r="C17" s="61"/>
      <c r="D17" s="61"/>
      <c r="E17" s="61"/>
      <c r="F17" s="62"/>
      <c r="G17" s="16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7">
        <f>(G17*0.21)</f>
        <v>0</v>
      </c>
    </row>
    <row r="19" spans="2:7" ht="30" customHeight="1" thickBot="1" x14ac:dyDescent="0.3">
      <c r="B19" s="49" t="s">
        <v>16</v>
      </c>
      <c r="C19" s="50"/>
      <c r="D19" s="50"/>
      <c r="E19" s="50"/>
      <c r="F19" s="51"/>
      <c r="G19" s="18">
        <f>SUM(G17:G18)</f>
        <v>0</v>
      </c>
    </row>
    <row r="20" spans="2:7" x14ac:dyDescent="0.25">
      <c r="B20" s="2"/>
      <c r="E20"/>
    </row>
    <row r="21" spans="2:7" ht="23.25" x14ac:dyDescent="0.35">
      <c r="B21" s="3"/>
      <c r="C21" s="35"/>
      <c r="D21" s="36"/>
      <c r="E21" s="34"/>
    </row>
    <row r="22" spans="2:7" x14ac:dyDescent="0.25">
      <c r="B22" s="2"/>
      <c r="C22" s="2"/>
      <c r="E22" s="34"/>
    </row>
    <row r="23" spans="2:7" ht="15.75" thickBot="1" x14ac:dyDescent="0.3">
      <c r="B23" s="2"/>
      <c r="C23" s="2"/>
      <c r="E23"/>
    </row>
    <row r="24" spans="2:7" ht="54" customHeight="1" x14ac:dyDescent="0.4">
      <c r="B24" s="33" t="s">
        <v>39</v>
      </c>
      <c r="C24" s="30"/>
      <c r="D24" s="24" t="s">
        <v>31</v>
      </c>
      <c r="E24" s="25" t="s">
        <v>32</v>
      </c>
      <c r="F24" s="25" t="s">
        <v>33</v>
      </c>
      <c r="G24" s="23" t="s">
        <v>34</v>
      </c>
    </row>
    <row r="25" spans="2:7" ht="64.5" customHeight="1" thickBot="1" x14ac:dyDescent="0.4">
      <c r="B25" s="44" t="s">
        <v>38</v>
      </c>
      <c r="C25" s="45"/>
      <c r="D25" s="26">
        <v>2.8450000000000002</v>
      </c>
      <c r="E25" s="27">
        <v>6.5</v>
      </c>
      <c r="F25" s="28">
        <f>(D25*E25*1000)</f>
        <v>18492.5</v>
      </c>
      <c r="G25" s="29" t="s">
        <v>35</v>
      </c>
    </row>
    <row r="26" spans="2:7" ht="15.75" x14ac:dyDescent="0.25">
      <c r="B26" s="52" t="s">
        <v>20</v>
      </c>
      <c r="C26" s="54" t="s">
        <v>21</v>
      </c>
      <c r="D26" s="56" t="s">
        <v>0</v>
      </c>
      <c r="E26" s="58" t="s">
        <v>1</v>
      </c>
      <c r="F26" s="21" t="s">
        <v>2</v>
      </c>
      <c r="G26" s="22" t="s">
        <v>4</v>
      </c>
    </row>
    <row r="27" spans="2:7" ht="29.25" customHeight="1" thickBot="1" x14ac:dyDescent="0.3">
      <c r="B27" s="53"/>
      <c r="C27" s="55"/>
      <c r="D27" s="57"/>
      <c r="E27" s="59"/>
      <c r="F27" s="4" t="s">
        <v>3</v>
      </c>
      <c r="G27" s="5" t="s">
        <v>5</v>
      </c>
    </row>
    <row r="28" spans="2:7" ht="30" customHeight="1" x14ac:dyDescent="0.25">
      <c r="B28" s="6" t="s">
        <v>6</v>
      </c>
      <c r="C28" s="7" t="s">
        <v>24</v>
      </c>
      <c r="D28" s="43" t="s">
        <v>7</v>
      </c>
      <c r="E28" s="38">
        <f>D25</f>
        <v>2.8450000000000002</v>
      </c>
      <c r="F28" s="39"/>
      <c r="G28" s="19">
        <f>(E28*F28)</f>
        <v>0</v>
      </c>
    </row>
    <row r="29" spans="2:7" ht="30" customHeight="1" x14ac:dyDescent="0.25">
      <c r="B29" s="8" t="s">
        <v>8</v>
      </c>
      <c r="C29" s="7" t="s">
        <v>25</v>
      </c>
      <c r="D29" s="43" t="s">
        <v>27</v>
      </c>
      <c r="E29" s="43">
        <v>1</v>
      </c>
      <c r="F29" s="40"/>
      <c r="G29" s="19">
        <f t="shared" ref="G29" si="1">(E29*F29)</f>
        <v>0</v>
      </c>
    </row>
    <row r="30" spans="2:7" ht="30" customHeight="1" x14ac:dyDescent="0.25">
      <c r="B30" s="8" t="s">
        <v>10</v>
      </c>
      <c r="C30" s="9" t="s">
        <v>22</v>
      </c>
      <c r="D30" s="13" t="s">
        <v>9</v>
      </c>
      <c r="E30" s="37">
        <f>(E28*1000/30)</f>
        <v>94.833333333333329</v>
      </c>
      <c r="F30" s="40"/>
      <c r="G30" s="19">
        <f>95*F30</f>
        <v>0</v>
      </c>
    </row>
    <row r="31" spans="2:7" ht="30" customHeight="1" x14ac:dyDescent="0.25">
      <c r="B31" s="8" t="s">
        <v>11</v>
      </c>
      <c r="C31" s="10" t="s">
        <v>17</v>
      </c>
      <c r="D31" s="13" t="s">
        <v>9</v>
      </c>
      <c r="E31" s="37">
        <f>(E28*1000/600)</f>
        <v>4.7416666666666663</v>
      </c>
      <c r="F31" s="40"/>
      <c r="G31" s="42">
        <f>5*F31</f>
        <v>0</v>
      </c>
    </row>
    <row r="32" spans="2:7" ht="30" customHeight="1" x14ac:dyDescent="0.25">
      <c r="B32" s="8" t="s">
        <v>12</v>
      </c>
      <c r="C32" s="10" t="s">
        <v>23</v>
      </c>
      <c r="D32" s="13" t="s">
        <v>9</v>
      </c>
      <c r="E32" s="37">
        <f>(E28*1000/1500)</f>
        <v>1.8966666666666667</v>
      </c>
      <c r="F32" s="40"/>
      <c r="G32" s="42">
        <f>2*F32</f>
        <v>0</v>
      </c>
    </row>
    <row r="33" spans="2:7" ht="30" customHeight="1" x14ac:dyDescent="0.25">
      <c r="B33" s="8" t="s">
        <v>13</v>
      </c>
      <c r="C33" s="10" t="s">
        <v>18</v>
      </c>
      <c r="D33" s="13" t="s">
        <v>9</v>
      </c>
      <c r="E33" s="37">
        <f>(E28*1000/1500)</f>
        <v>1.8966666666666667</v>
      </c>
      <c r="F33" s="40"/>
      <c r="G33" s="42">
        <f>2*F33</f>
        <v>0</v>
      </c>
    </row>
    <row r="34" spans="2:7" ht="30" customHeight="1" x14ac:dyDescent="0.25">
      <c r="B34" s="8" t="s">
        <v>14</v>
      </c>
      <c r="C34" s="10" t="s">
        <v>36</v>
      </c>
      <c r="D34" s="13" t="s">
        <v>9</v>
      </c>
      <c r="E34" s="37">
        <v>4</v>
      </c>
      <c r="F34" s="40"/>
      <c r="G34" s="42">
        <f>4*F34</f>
        <v>0</v>
      </c>
    </row>
    <row r="35" spans="2:7" ht="30" customHeight="1" x14ac:dyDescent="0.25">
      <c r="B35" s="8" t="s">
        <v>26</v>
      </c>
      <c r="C35" s="10" t="s">
        <v>19</v>
      </c>
      <c r="D35" s="13" t="s">
        <v>9</v>
      </c>
      <c r="E35" s="13">
        <v>1</v>
      </c>
      <c r="F35" s="40"/>
      <c r="G35" s="42">
        <f>1*F35</f>
        <v>0</v>
      </c>
    </row>
    <row r="36" spans="2:7" ht="30" customHeight="1" thickBot="1" x14ac:dyDescent="0.3">
      <c r="B36" s="14" t="s">
        <v>29</v>
      </c>
      <c r="C36" s="15" t="s">
        <v>30</v>
      </c>
      <c r="D36" s="20" t="s">
        <v>27</v>
      </c>
      <c r="E36" s="20">
        <v>1</v>
      </c>
      <c r="F36" s="41"/>
      <c r="G36" s="42">
        <f>1*F36</f>
        <v>0</v>
      </c>
    </row>
    <row r="37" spans="2:7" ht="30" customHeight="1" x14ac:dyDescent="0.25">
      <c r="B37" s="60" t="s">
        <v>15</v>
      </c>
      <c r="C37" s="61"/>
      <c r="D37" s="61"/>
      <c r="E37" s="61"/>
      <c r="F37" s="62"/>
      <c r="G37" s="16">
        <f>SUM(G28:G36)</f>
        <v>0</v>
      </c>
    </row>
    <row r="38" spans="2:7" ht="30" customHeight="1" x14ac:dyDescent="0.25">
      <c r="B38" s="46" t="s">
        <v>28</v>
      </c>
      <c r="C38" s="47"/>
      <c r="D38" s="47"/>
      <c r="E38" s="47"/>
      <c r="F38" s="48"/>
      <c r="G38" s="17">
        <f>(G37*0.21)</f>
        <v>0</v>
      </c>
    </row>
    <row r="39" spans="2:7" ht="30" customHeight="1" thickBot="1" x14ac:dyDescent="0.3">
      <c r="B39" s="49" t="s">
        <v>16</v>
      </c>
      <c r="C39" s="50"/>
      <c r="D39" s="50"/>
      <c r="E39" s="50"/>
      <c r="F39" s="51"/>
      <c r="G39" s="18">
        <f>SUM(G37:G38)</f>
        <v>0</v>
      </c>
    </row>
  </sheetData>
  <mergeCells count="15">
    <mergeCell ref="B19:F19"/>
    <mergeCell ref="B18:F18"/>
    <mergeCell ref="B6:B7"/>
    <mergeCell ref="C6:C7"/>
    <mergeCell ref="D6:D7"/>
    <mergeCell ref="E6:E7"/>
    <mergeCell ref="B17:F17"/>
    <mergeCell ref="B25:C25"/>
    <mergeCell ref="B38:F38"/>
    <mergeCell ref="B39:F39"/>
    <mergeCell ref="B26:B27"/>
    <mergeCell ref="C26:C27"/>
    <mergeCell ref="D26:D27"/>
    <mergeCell ref="E26:E27"/>
    <mergeCell ref="B37:F37"/>
  </mergeCells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2020-05-06T08:51:21Z</cp:lastPrinted>
  <dcterms:created xsi:type="dcterms:W3CDTF">2012-11-07T13:05:37Z</dcterms:created>
  <dcterms:modified xsi:type="dcterms:W3CDTF">2021-05-24T10:58:18Z</dcterms:modified>
</cp:coreProperties>
</file>